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hibault\Dropbox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Sheet1!$A$1:$S$37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N13" i="1"/>
  <c r="O13" i="1"/>
  <c r="P13" i="1"/>
  <c r="Q13" i="1"/>
  <c r="R13" i="1"/>
  <c r="M14" i="1"/>
  <c r="N14" i="1"/>
  <c r="O14" i="1"/>
  <c r="P14" i="1"/>
  <c r="Q14" i="1"/>
  <c r="R14" i="1"/>
  <c r="M15" i="1"/>
  <c r="N15" i="1"/>
  <c r="O15" i="1"/>
  <c r="P15" i="1"/>
  <c r="Q15" i="1"/>
  <c r="R15" i="1"/>
  <c r="M16" i="1"/>
  <c r="N16" i="1"/>
  <c r="O16" i="1"/>
  <c r="P16" i="1"/>
  <c r="Q16" i="1"/>
  <c r="R16" i="1"/>
  <c r="M17" i="1"/>
  <c r="N17" i="1"/>
  <c r="O17" i="1"/>
  <c r="P17" i="1"/>
  <c r="Q17" i="1"/>
  <c r="R17" i="1"/>
  <c r="M18" i="1"/>
  <c r="N18" i="1"/>
  <c r="O18" i="1"/>
  <c r="P18" i="1"/>
  <c r="Q18" i="1"/>
  <c r="R18" i="1"/>
  <c r="M20" i="1"/>
  <c r="N20" i="1"/>
  <c r="O20" i="1"/>
  <c r="P20" i="1"/>
  <c r="Q20" i="1"/>
  <c r="R20" i="1"/>
  <c r="M22" i="1"/>
  <c r="N22" i="1"/>
  <c r="O22" i="1"/>
  <c r="P22" i="1"/>
  <c r="Q22" i="1"/>
  <c r="R22" i="1"/>
  <c r="M26" i="1"/>
  <c r="N26" i="1"/>
  <c r="O26" i="1"/>
  <c r="P26" i="1"/>
  <c r="Q26" i="1"/>
  <c r="R26" i="1"/>
  <c r="M27" i="1"/>
  <c r="N27" i="1"/>
  <c r="O27" i="1"/>
  <c r="P27" i="1"/>
  <c r="Q27" i="1"/>
  <c r="R27" i="1"/>
  <c r="M30" i="1"/>
  <c r="N30" i="1"/>
  <c r="O30" i="1"/>
  <c r="P30" i="1"/>
  <c r="Q30" i="1"/>
  <c r="R30" i="1"/>
  <c r="M31" i="1"/>
  <c r="N31" i="1"/>
  <c r="O31" i="1"/>
  <c r="P31" i="1"/>
  <c r="Q31" i="1"/>
  <c r="R31" i="1"/>
  <c r="M32" i="1"/>
  <c r="N32" i="1"/>
  <c r="O32" i="1"/>
  <c r="P32" i="1"/>
  <c r="Q32" i="1"/>
  <c r="R32" i="1"/>
  <c r="M33" i="1"/>
  <c r="N33" i="1"/>
  <c r="O33" i="1"/>
  <c r="P33" i="1"/>
  <c r="Q33" i="1"/>
  <c r="R33" i="1"/>
  <c r="M34" i="1"/>
  <c r="N34" i="1"/>
  <c r="O34" i="1"/>
  <c r="P34" i="1"/>
  <c r="Q34" i="1"/>
  <c r="R34" i="1"/>
  <c r="M35" i="1"/>
  <c r="N35" i="1"/>
  <c r="O35" i="1"/>
  <c r="P35" i="1"/>
  <c r="Q35" i="1"/>
  <c r="R35" i="1"/>
  <c r="M36" i="1"/>
  <c r="N36" i="1"/>
  <c r="O36" i="1"/>
  <c r="P36" i="1"/>
  <c r="Q36" i="1"/>
  <c r="R36" i="1"/>
  <c r="S36" i="1"/>
  <c r="J17" i="1" l="1"/>
  <c r="J15" i="1"/>
  <c r="J22" i="1"/>
  <c r="J16" i="1"/>
  <c r="J20" i="1"/>
  <c r="J21" i="1"/>
  <c r="M21" i="1" s="1"/>
  <c r="N21" i="1" s="1"/>
  <c r="O21" i="1" s="1"/>
  <c r="P21" i="1" s="1"/>
  <c r="Q21" i="1" s="1"/>
  <c r="R21" i="1" s="1"/>
  <c r="J30" i="1"/>
  <c r="J12" i="1"/>
  <c r="J13" i="1"/>
  <c r="J14" i="1"/>
  <c r="B7" i="1"/>
  <c r="S18" i="1"/>
  <c r="S28" i="1"/>
  <c r="S24" i="1"/>
  <c r="S25" i="1"/>
  <c r="S23" i="1"/>
  <c r="S26" i="1"/>
  <c r="S27" i="1"/>
  <c r="S29" i="1"/>
  <c r="S19" i="1"/>
  <c r="S15" i="1"/>
  <c r="S22" i="1"/>
  <c r="S16" i="1"/>
  <c r="S20" i="1"/>
  <c r="S21" i="1"/>
  <c r="S30" i="1"/>
  <c r="S12" i="1"/>
  <c r="S13" i="1"/>
  <c r="S14" i="1"/>
  <c r="S17" i="1"/>
  <c r="S31" i="1"/>
  <c r="S32" i="1"/>
  <c r="S33" i="1"/>
  <c r="S34" i="1"/>
  <c r="S35" i="1"/>
  <c r="M12" i="1"/>
  <c r="N12" i="1" s="1"/>
  <c r="O12" i="1" s="1"/>
  <c r="P12" i="1" s="1"/>
  <c r="Q12" i="1" s="1"/>
  <c r="R12" i="1" s="1"/>
  <c r="J28" i="1" l="1"/>
  <c r="M28" i="1" s="1"/>
  <c r="N28" i="1" s="1"/>
  <c r="O28" i="1" s="1"/>
  <c r="P28" i="1" s="1"/>
  <c r="Q28" i="1" s="1"/>
  <c r="R28" i="1" s="1"/>
  <c r="J24" i="1"/>
  <c r="M24" i="1" s="1"/>
  <c r="N24" i="1" s="1"/>
  <c r="O24" i="1" s="1"/>
  <c r="P24" i="1" s="1"/>
  <c r="Q24" i="1" s="1"/>
  <c r="R24" i="1" s="1"/>
  <c r="J25" i="1"/>
  <c r="M25" i="1" s="1"/>
  <c r="N25" i="1" s="1"/>
  <c r="O25" i="1" s="1"/>
  <c r="P25" i="1" s="1"/>
  <c r="Q25" i="1" s="1"/>
  <c r="R25" i="1" s="1"/>
  <c r="J23" i="1"/>
  <c r="M23" i="1" s="1"/>
  <c r="N23" i="1" s="1"/>
  <c r="O23" i="1" s="1"/>
  <c r="P23" i="1" s="1"/>
  <c r="Q23" i="1" s="1"/>
  <c r="R23" i="1" s="1"/>
  <c r="J26" i="1"/>
  <c r="J27" i="1"/>
  <c r="J29" i="1"/>
  <c r="M29" i="1" s="1"/>
  <c r="N29" i="1" s="1"/>
  <c r="O29" i="1" s="1"/>
  <c r="P29" i="1" s="1"/>
  <c r="Q29" i="1" s="1"/>
  <c r="R29" i="1" s="1"/>
  <c r="J19" i="1"/>
  <c r="M19" i="1" s="1"/>
  <c r="N19" i="1" s="1"/>
  <c r="O19" i="1" s="1"/>
  <c r="P19" i="1" s="1"/>
  <c r="Q19" i="1" s="1"/>
  <c r="R19" i="1" s="1"/>
  <c r="J18" i="1"/>
</calcChain>
</file>

<file path=xl/sharedStrings.xml><?xml version="1.0" encoding="utf-8"?>
<sst xmlns="http://schemas.openxmlformats.org/spreadsheetml/2006/main" count="185" uniqueCount="78">
  <si>
    <t>Seed Type</t>
  </si>
  <si>
    <t>Direct Seed</t>
  </si>
  <si>
    <t>Transplant</t>
  </si>
  <si>
    <t>Zone</t>
  </si>
  <si>
    <t>5b</t>
  </si>
  <si>
    <t>Final Frost Date (est)</t>
  </si>
  <si>
    <t>NO</t>
  </si>
  <si>
    <t>YES</t>
  </si>
  <si>
    <t>Seed Start Date</t>
  </si>
  <si>
    <t>Seed Start Days</t>
  </si>
  <si>
    <t>Vegetable</t>
  </si>
  <si>
    <t>Flower</t>
  </si>
  <si>
    <t>Bush Beans</t>
  </si>
  <si>
    <t>Common Name</t>
  </si>
  <si>
    <t>Monflor</t>
  </si>
  <si>
    <t>Broccoli</t>
  </si>
  <si>
    <t>Centaurea - ChoiceMix</t>
  </si>
  <si>
    <t>Bachelor's Buttons</t>
  </si>
  <si>
    <t>Trilogy</t>
  </si>
  <si>
    <t>3rd Planting Date</t>
  </si>
  <si>
    <t xml:space="preserve">Sucessive Plantings? </t>
  </si>
  <si>
    <t>Successive Days</t>
  </si>
  <si>
    <t>2nd Planting Date</t>
  </si>
  <si>
    <t>4th Planting Date</t>
  </si>
  <si>
    <t>5th Planting Date</t>
  </si>
  <si>
    <t>Seed Name</t>
  </si>
  <si>
    <t>Last Planting Date</t>
  </si>
  <si>
    <t>First Frost Date (est)</t>
  </si>
  <si>
    <t>https://www.almanac.com/gardening/frostdates</t>
  </si>
  <si>
    <t>http://planthardiness.ars.usda.gov/phzmweb/interactivemap.aspx</t>
  </si>
  <si>
    <t>Max Days to Grow</t>
  </si>
  <si>
    <t>6th Planting Date</t>
  </si>
  <si>
    <t>7th Planting Date</t>
  </si>
  <si>
    <t>Length of Growing Season</t>
  </si>
  <si>
    <t>Super SugarSnap</t>
  </si>
  <si>
    <t>Snap Peas</t>
  </si>
  <si>
    <t>Double Click Bicolor Violet</t>
  </si>
  <si>
    <t>Cosmos</t>
  </si>
  <si>
    <t>Life Cycle</t>
  </si>
  <si>
    <t>Annual</t>
  </si>
  <si>
    <t>Edible</t>
  </si>
  <si>
    <t>ONE WOULD HOPE</t>
  </si>
  <si>
    <t>Purple Elite</t>
  </si>
  <si>
    <t>Carrots</t>
  </si>
  <si>
    <t>Marina Di Chioggia</t>
  </si>
  <si>
    <t>Speciality Pumpkin</t>
  </si>
  <si>
    <t>Flashback Mix</t>
  </si>
  <si>
    <t>Calendula</t>
  </si>
  <si>
    <t>Rouge D'Hiver</t>
  </si>
  <si>
    <t>Romaine Lettuce</t>
  </si>
  <si>
    <t>Caraflex</t>
  </si>
  <si>
    <t>Green Cabbage</t>
  </si>
  <si>
    <t>Giant Hybrid Mix</t>
  </si>
  <si>
    <t>Dahlia</t>
  </si>
  <si>
    <t>Herb</t>
  </si>
  <si>
    <t>Genovese</t>
  </si>
  <si>
    <t>Basil</t>
  </si>
  <si>
    <t>Diva</t>
  </si>
  <si>
    <t>Cucumber</t>
  </si>
  <si>
    <t>Black Seeded Simpson</t>
  </si>
  <si>
    <t>Leaf Lettuce</t>
  </si>
  <si>
    <t>Common Chamomile</t>
  </si>
  <si>
    <t>Chamomile</t>
  </si>
  <si>
    <t>Annual - Self Seeding</t>
  </si>
  <si>
    <t>Katz Formula Mix</t>
  </si>
  <si>
    <t>Stock</t>
  </si>
  <si>
    <t>Apricot/Peach Mix</t>
  </si>
  <si>
    <t>Strawflower</t>
  </si>
  <si>
    <t>Juliet</t>
  </si>
  <si>
    <t>Plum Tomato</t>
  </si>
  <si>
    <t>Giant Dahlia Flowered Mix</t>
  </si>
  <si>
    <t>Zinnia</t>
  </si>
  <si>
    <t>Find your zone:</t>
  </si>
  <si>
    <t>Find your frost dates</t>
  </si>
  <si>
    <t>Ms. Cleaver's Planting Calendar</t>
  </si>
  <si>
    <t>www.mscleaver.com</t>
  </si>
  <si>
    <t xml:space="preserve">TO USE: Update your planting zone and frost dates via the links provided. 
Fill in columns A-L below using the info on your seed packet and columns M-S will self populate. </t>
  </si>
  <si>
    <t>Dates in red are past the final planting date for your zone, 
use only if you are using season extenders (e.g. hoop houses)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</si>
</sst>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14" fontId="4" fillId="0" borderId="0" xfId="0" applyNumberFormat="1" applyFont="1"/>
    <xf numFmtId="1" fontId="5" fillId="0" borderId="0" xfId="0" applyNumberFormat="1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wrapText="1"/>
    </xf>
    <xf numFmtId="0" fontId="7" fillId="0" borderId="0" xfId="1"/>
    <xf numFmtId="0" fontId="7" fillId="0" borderId="0" xfId="1" applyAlignment="1">
      <alignment horizontal="left"/>
    </xf>
    <xf numFmtId="0" fontId="8" fillId="0" borderId="0" xfId="1" applyFont="1" applyAlignment="1">
      <alignment horizontal="center"/>
    </xf>
    <xf numFmtId="0" fontId="3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25">
    <dxf>
      <font>
        <color rgb="FF9C0006"/>
      </font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9" formatCode="m/d/yyyy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9" formatCode="m/d/yyyy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9" formatCode="m/d/yyyy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9" formatCode="m/d/yyyy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9" formatCode="m/d/yyyy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9" formatCode="m/d/yyyy"/>
    </dxf>
    <dxf>
      <font>
        <i/>
        <strike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790168</xdr:colOff>
      <xdr:row>1</xdr:row>
      <xdr:rowOff>79374</xdr:rowOff>
    </xdr:from>
    <xdr:to>
      <xdr:col>18</xdr:col>
      <xdr:colOff>155884</xdr:colOff>
      <xdr:row>7</xdr:row>
      <xdr:rowOff>174625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F7737F-C7A1-4CE1-B3F7-FA77ACAE9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3293" y="269874"/>
          <a:ext cx="1143716" cy="1238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S36" totalsRowShown="0" headerRowDxfId="24" dataDxfId="23">
  <autoFilter ref="A11:S36"/>
  <sortState ref="A12:S35">
    <sortCondition ref="J11:J35"/>
  </sortState>
  <tableColumns count="19">
    <tableColumn id="1" name="Seed Type" dataDxfId="22"/>
    <tableColumn id="19" name="Life Cycle" dataDxfId="21"/>
    <tableColumn id="2" name="Seed Name" dataDxfId="20"/>
    <tableColumn id="3" name="Common Name" dataDxfId="19"/>
    <tableColumn id="20" name="Edible" dataDxfId="18"/>
    <tableColumn id="15" name="Max Days to Grow" dataDxfId="17"/>
    <tableColumn id="4" name="Direct Seed" dataDxfId="16"/>
    <tableColumn id="5" name="Transplant" dataDxfId="15"/>
    <tableColumn id="6" name="Seed Start Days" dataDxfId="14"/>
    <tableColumn id="7" name="Seed Start Date" dataDxfId="13"/>
    <tableColumn id="8" name="Sucessive Plantings? " dataDxfId="12"/>
    <tableColumn id="9" name="Successive Days" dataDxfId="11"/>
    <tableColumn id="10" name="2nd Planting Date" dataDxfId="10">
      <calculatedColumnFormula>IF(Table1[[#This Row],[Sucessive Plantings? ]]="YES",Table1[[#This Row],[Seed Start Date]]+Table1[[#This Row],[Successive Days]],"")</calculatedColumnFormula>
    </tableColumn>
    <tableColumn id="11" name="3rd Planting Date" dataDxfId="9">
      <calculatedColumnFormula>IF(Table1[[#This Row],[Sucessive Plantings? ]]="YES",Table1[[#This Row],[2nd Planting Date]]+Table1[[#This Row],[Successive Days]],"")</calculatedColumnFormula>
    </tableColumn>
    <tableColumn id="12" name="4th Planting Date" dataDxfId="8">
      <calculatedColumnFormula>IF(Table1[[#This Row],[Sucessive Plantings? ]]="YES",Table1[[#This Row],[3rd Planting Date]]+Table1[[#This Row],[Successive Days]],"")</calculatedColumnFormula>
    </tableColumn>
    <tableColumn id="13" name="5th Planting Date" dataDxfId="7">
      <calculatedColumnFormula>IF(Table1[[#This Row],[Sucessive Plantings? ]]="YES",Table1[[#This Row],[4th Planting Date]]+Table1[[#This Row],[Successive Days]],"")</calculatedColumnFormula>
    </tableColumn>
    <tableColumn id="16" name="6th Planting Date" dataDxfId="6">
      <calculatedColumnFormula>IF(Table1[[#This Row],[Sucessive Plantings? ]]="YES",Table1[[#This Row],[5th Planting Date]]+Table1[[#This Row],[Successive Days]],"")</calculatedColumnFormula>
    </tableColumn>
    <tableColumn id="18" name="7th Planting Date" dataDxfId="4">
      <calculatedColumnFormula>IF(Table1[[#This Row],[Sucessive Plantings? ]]="YES",Table1[[#This Row],[6th Planting Date]]+Table1[[#This Row],[Successive Days]],"")</calculatedColumnFormula>
    </tableColumn>
    <tableColumn id="14" name="Last Planting Date" dataDxfId="5">
      <calculatedColumnFormula>$B$6-Table1[[#This Row],[Max Days to Grow]]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scleaver.com/" TargetMode="External"/><Relationship Id="rId2" Type="http://schemas.openxmlformats.org/officeDocument/2006/relationships/hyperlink" Target="https://www.almanac.com/gardening/frostdates" TargetMode="External"/><Relationship Id="rId1" Type="http://schemas.openxmlformats.org/officeDocument/2006/relationships/hyperlink" Target="http://planthardiness.ars.usda.gov/phzmweb/interactivemap.aspx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="85" zoomScaleNormal="85" workbookViewId="0">
      <selection activeCell="A10" sqref="A10:G10"/>
    </sheetView>
  </sheetViews>
  <sheetFormatPr defaultRowHeight="15" x14ac:dyDescent="0.25"/>
  <cols>
    <col min="1" max="1" width="27.42578125" style="5" customWidth="1"/>
    <col min="2" max="2" width="20.85546875" style="5" customWidth="1"/>
    <col min="3" max="3" width="26.140625" style="5" bestFit="1" customWidth="1"/>
    <col min="4" max="4" width="21.42578125" style="5" bestFit="1" customWidth="1"/>
    <col min="5" max="5" width="17.5703125" style="5" bestFit="1" customWidth="1"/>
    <col min="6" max="6" width="11.28515625" style="5" customWidth="1"/>
    <col min="7" max="7" width="11" style="5" customWidth="1"/>
    <col min="8" max="8" width="13.42578125" style="5" bestFit="1" customWidth="1"/>
    <col min="9" max="9" width="12.42578125" style="5" customWidth="1"/>
    <col min="10" max="10" width="9.85546875" style="5" customWidth="1"/>
    <col min="11" max="11" width="9.5703125" style="5" customWidth="1"/>
    <col min="12" max="12" width="9.7109375" style="5" customWidth="1"/>
    <col min="13" max="13" width="11.140625" style="12" customWidth="1"/>
    <col min="14" max="18" width="13.42578125" style="10" customWidth="1"/>
    <col min="19" max="19" width="13.42578125" style="6" customWidth="1"/>
    <col min="20" max="20" width="9.85546875" style="5" bestFit="1" customWidth="1"/>
    <col min="21" max="16384" width="9.140625" style="5"/>
  </cols>
  <sheetData>
    <row r="1" spans="1:19" x14ac:dyDescent="0.25">
      <c r="A1" s="2" t="s">
        <v>74</v>
      </c>
      <c r="M1" s="10"/>
      <c r="S1" s="5"/>
    </row>
    <row r="2" spans="1:19" x14ac:dyDescent="0.25">
      <c r="M2" s="10"/>
      <c r="S2" s="5"/>
    </row>
    <row r="3" spans="1:19" x14ac:dyDescent="0.25">
      <c r="A3" s="2" t="s">
        <v>3</v>
      </c>
      <c r="B3" s="3" t="s">
        <v>4</v>
      </c>
      <c r="C3" s="7"/>
      <c r="E3" s="7"/>
      <c r="K3" s="6"/>
      <c r="L3" s="6"/>
      <c r="M3" s="10"/>
      <c r="Q3" s="12"/>
      <c r="R3" s="12"/>
      <c r="S3" s="5"/>
    </row>
    <row r="4" spans="1:19" x14ac:dyDescent="0.25">
      <c r="A4" s="1" t="s">
        <v>72</v>
      </c>
      <c r="B4" s="15" t="s">
        <v>29</v>
      </c>
      <c r="C4" s="7"/>
      <c r="E4" s="7"/>
      <c r="K4" s="6"/>
      <c r="L4" s="6"/>
      <c r="M4" s="10"/>
      <c r="Q4" s="12"/>
      <c r="R4" s="12"/>
      <c r="S4" s="5"/>
    </row>
    <row r="5" spans="1:19" x14ac:dyDescent="0.25">
      <c r="A5" s="2" t="s">
        <v>5</v>
      </c>
      <c r="B5" s="4">
        <v>43240</v>
      </c>
      <c r="C5" s="8"/>
      <c r="E5" s="8"/>
      <c r="K5" s="6"/>
      <c r="L5" s="6"/>
      <c r="M5" s="10"/>
      <c r="Q5" s="12"/>
      <c r="R5" s="12"/>
      <c r="S5" s="5"/>
    </row>
    <row r="6" spans="1:19" x14ac:dyDescent="0.25">
      <c r="A6" s="2" t="s">
        <v>27</v>
      </c>
      <c r="B6" s="4">
        <v>43383</v>
      </c>
      <c r="K6" s="6"/>
      <c r="L6" s="6"/>
      <c r="M6" s="10"/>
      <c r="Q6" s="12"/>
      <c r="R6" s="12"/>
      <c r="S6" s="5"/>
    </row>
    <row r="7" spans="1:19" x14ac:dyDescent="0.25">
      <c r="A7" s="2" t="s">
        <v>33</v>
      </c>
      <c r="B7" s="11">
        <f>_xlfn.DAYS(B6,B5)</f>
        <v>143</v>
      </c>
      <c r="K7" s="6"/>
      <c r="L7" s="6"/>
      <c r="M7" s="10"/>
      <c r="Q7" s="12"/>
      <c r="R7" s="12"/>
      <c r="S7" s="5"/>
    </row>
    <row r="8" spans="1:19" x14ac:dyDescent="0.25">
      <c r="A8" s="1" t="s">
        <v>73</v>
      </c>
      <c r="B8" s="14" t="s">
        <v>28</v>
      </c>
      <c r="K8" s="6"/>
      <c r="L8" s="6"/>
      <c r="M8" s="10"/>
      <c r="Q8" s="12"/>
      <c r="R8" s="12"/>
      <c r="S8" s="5"/>
    </row>
    <row r="9" spans="1:19" x14ac:dyDescent="0.25">
      <c r="A9" s="1"/>
      <c r="B9" s="1"/>
      <c r="K9" s="6"/>
      <c r="L9" s="6"/>
      <c r="M9" s="10"/>
      <c r="Q9" s="12"/>
      <c r="R9" s="12"/>
      <c r="S9" s="5"/>
    </row>
    <row r="10" spans="1:19" ht="33.75" customHeight="1" x14ac:dyDescent="0.25">
      <c r="A10" s="17" t="s">
        <v>76</v>
      </c>
      <c r="B10" s="17"/>
      <c r="C10" s="17"/>
      <c r="D10" s="17"/>
      <c r="E10" s="17"/>
      <c r="F10" s="17"/>
      <c r="G10" s="17"/>
      <c r="L10" s="18" t="s">
        <v>77</v>
      </c>
      <c r="M10" s="18"/>
      <c r="N10" s="18"/>
      <c r="O10" s="18"/>
      <c r="P10" s="18"/>
      <c r="Q10" s="18"/>
      <c r="R10" s="18"/>
      <c r="S10" s="18"/>
    </row>
    <row r="11" spans="1:19" s="9" customFormat="1" ht="45" x14ac:dyDescent="0.25">
      <c r="A11" s="9" t="s">
        <v>0</v>
      </c>
      <c r="B11" s="9" t="s">
        <v>38</v>
      </c>
      <c r="C11" s="9" t="s">
        <v>25</v>
      </c>
      <c r="D11" s="9" t="s">
        <v>13</v>
      </c>
      <c r="E11" s="9" t="s">
        <v>40</v>
      </c>
      <c r="F11" s="9" t="s">
        <v>30</v>
      </c>
      <c r="G11" s="9" t="s">
        <v>1</v>
      </c>
      <c r="H11" s="9" t="s">
        <v>2</v>
      </c>
      <c r="I11" s="9" t="s">
        <v>9</v>
      </c>
      <c r="J11" s="9" t="s">
        <v>8</v>
      </c>
      <c r="K11" s="9" t="s">
        <v>20</v>
      </c>
      <c r="L11" s="9" t="s">
        <v>21</v>
      </c>
      <c r="M11" s="13" t="s">
        <v>22</v>
      </c>
      <c r="N11" s="13" t="s">
        <v>19</v>
      </c>
      <c r="O11" s="13" t="s">
        <v>23</v>
      </c>
      <c r="P11" s="13" t="s">
        <v>24</v>
      </c>
      <c r="Q11" s="13" t="s">
        <v>31</v>
      </c>
      <c r="R11" s="13" t="s">
        <v>32</v>
      </c>
      <c r="S11" s="9" t="s">
        <v>26</v>
      </c>
    </row>
    <row r="12" spans="1:19" x14ac:dyDescent="0.25">
      <c r="A12" s="5" t="s">
        <v>11</v>
      </c>
      <c r="B12" s="5" t="s">
        <v>39</v>
      </c>
      <c r="C12" s="5" t="s">
        <v>64</v>
      </c>
      <c r="D12" s="5" t="s">
        <v>65</v>
      </c>
      <c r="E12" s="5" t="s">
        <v>7</v>
      </c>
      <c r="F12" s="5">
        <v>100</v>
      </c>
      <c r="G12" s="5" t="s">
        <v>6</v>
      </c>
      <c r="H12" s="5" t="s">
        <v>7</v>
      </c>
      <c r="I12" s="5">
        <v>-70</v>
      </c>
      <c r="J12" s="6">
        <f t="shared" ref="J12:J30" si="0">IF(H12="YES",$B$5+I12,$B$5)</f>
        <v>43170</v>
      </c>
      <c r="K12" s="5" t="s">
        <v>6</v>
      </c>
      <c r="M12" s="10" t="str">
        <f>IF(Table1[[#This Row],[Sucessive Plantings? ]]="YES",Table1[[#This Row],[Seed Start Date]]+Table1[[#This Row],[Successive Days]],"")</f>
        <v/>
      </c>
      <c r="N12" s="10" t="str">
        <f>IF(Table1[[#This Row],[Sucessive Plantings? ]]="YES",Table1[[#This Row],[2nd Planting Date]]+Table1[[#This Row],[Successive Days]],"")</f>
        <v/>
      </c>
      <c r="O12" s="10" t="str">
        <f>IF(Table1[[#This Row],[Sucessive Plantings? ]]="YES",Table1[[#This Row],[3rd Planting Date]]+Table1[[#This Row],[Successive Days]],"")</f>
        <v/>
      </c>
      <c r="P12" s="10" t="str">
        <f>IF(Table1[[#This Row],[Sucessive Plantings? ]]="YES",Table1[[#This Row],[4th Planting Date]]+Table1[[#This Row],[Successive Days]],"")</f>
        <v/>
      </c>
      <c r="Q12" s="10" t="str">
        <f>IF(Table1[[#This Row],[Sucessive Plantings? ]]="YES",Table1[[#This Row],[5th Planting Date]]+Table1[[#This Row],[Successive Days]],"")</f>
        <v/>
      </c>
      <c r="R12" s="10" t="str">
        <f>IF(Table1[[#This Row],[Sucessive Plantings? ]]="YES",Table1[[#This Row],[6th Planting Date]]+Table1[[#This Row],[Successive Days]],"")</f>
        <v/>
      </c>
      <c r="S12" s="10">
        <f>$B$6-Table1[[#This Row],[Max Days to Grow]]</f>
        <v>43283</v>
      </c>
    </row>
    <row r="13" spans="1:19" x14ac:dyDescent="0.25">
      <c r="A13" s="5" t="s">
        <v>11</v>
      </c>
      <c r="B13" s="5" t="s">
        <v>39</v>
      </c>
      <c r="C13" s="5" t="s">
        <v>66</v>
      </c>
      <c r="D13" s="5" t="s">
        <v>67</v>
      </c>
      <c r="E13" s="5" t="s">
        <v>6</v>
      </c>
      <c r="F13" s="5">
        <v>85</v>
      </c>
      <c r="G13" s="5" t="s">
        <v>6</v>
      </c>
      <c r="H13" s="5" t="s">
        <v>7</v>
      </c>
      <c r="I13" s="5">
        <v>-56</v>
      </c>
      <c r="J13" s="6">
        <f t="shared" si="0"/>
        <v>43184</v>
      </c>
      <c r="K13" s="5" t="s">
        <v>6</v>
      </c>
      <c r="M13" s="10" t="str">
        <f>IF(Table1[[#This Row],[Sucessive Plantings? ]]="YES",Table1[[#This Row],[Seed Start Date]]+Table1[[#This Row],[Successive Days]],"")</f>
        <v/>
      </c>
      <c r="N13" s="10" t="str">
        <f>IF(Table1[[#This Row],[Sucessive Plantings? ]]="YES",Table1[[#This Row],[2nd Planting Date]]+Table1[[#This Row],[Successive Days]],"")</f>
        <v/>
      </c>
      <c r="O13" s="10" t="str">
        <f>IF(Table1[[#This Row],[Sucessive Plantings? ]]="YES",Table1[[#This Row],[3rd Planting Date]]+Table1[[#This Row],[Successive Days]],"")</f>
        <v/>
      </c>
      <c r="P13" s="10" t="str">
        <f>IF(Table1[[#This Row],[Sucessive Plantings? ]]="YES",Table1[[#This Row],[4th Planting Date]]+Table1[[#This Row],[Successive Days]],"")</f>
        <v/>
      </c>
      <c r="Q13" s="10" t="str">
        <f>IF(Table1[[#This Row],[Sucessive Plantings? ]]="YES",Table1[[#This Row],[5th Planting Date]]+Table1[[#This Row],[Successive Days]],"")</f>
        <v/>
      </c>
      <c r="R13" s="10" t="str">
        <f>IF(Table1[[#This Row],[Sucessive Plantings? ]]="YES",Table1[[#This Row],[6th Planting Date]]+Table1[[#This Row],[Successive Days]],"")</f>
        <v/>
      </c>
      <c r="S13" s="10">
        <f>$B$6-Table1[[#This Row],[Max Days to Grow]]</f>
        <v>43298</v>
      </c>
    </row>
    <row r="14" spans="1:19" x14ac:dyDescent="0.25">
      <c r="A14" s="5" t="s">
        <v>10</v>
      </c>
      <c r="B14" s="5" t="s">
        <v>39</v>
      </c>
      <c r="C14" s="5" t="s">
        <v>68</v>
      </c>
      <c r="D14" s="5" t="s">
        <v>69</v>
      </c>
      <c r="E14" s="5" t="s">
        <v>41</v>
      </c>
      <c r="F14" s="5">
        <v>60</v>
      </c>
      <c r="G14" s="5" t="s">
        <v>6</v>
      </c>
      <c r="H14" s="5" t="s">
        <v>7</v>
      </c>
      <c r="I14" s="5">
        <v>-56</v>
      </c>
      <c r="J14" s="6">
        <f t="shared" si="0"/>
        <v>43184</v>
      </c>
      <c r="K14" s="5" t="s">
        <v>6</v>
      </c>
      <c r="M14" s="10" t="str">
        <f>IF(Table1[[#This Row],[Sucessive Plantings? ]]="YES",Table1[[#This Row],[Seed Start Date]]+Table1[[#This Row],[Successive Days]],"")</f>
        <v/>
      </c>
      <c r="N14" s="10" t="str">
        <f>IF(Table1[[#This Row],[Sucessive Plantings? ]]="YES",Table1[[#This Row],[2nd Planting Date]]+Table1[[#This Row],[Successive Days]],"")</f>
        <v/>
      </c>
      <c r="O14" s="10" t="str">
        <f>IF(Table1[[#This Row],[Sucessive Plantings? ]]="YES",Table1[[#This Row],[3rd Planting Date]]+Table1[[#This Row],[Successive Days]],"")</f>
        <v/>
      </c>
      <c r="P14" s="10" t="str">
        <f>IF(Table1[[#This Row],[Sucessive Plantings? ]]="YES",Table1[[#This Row],[4th Planting Date]]+Table1[[#This Row],[Successive Days]],"")</f>
        <v/>
      </c>
      <c r="Q14" s="10" t="str">
        <f>IF(Table1[[#This Row],[Sucessive Plantings? ]]="YES",Table1[[#This Row],[5th Planting Date]]+Table1[[#This Row],[Successive Days]],"")</f>
        <v/>
      </c>
      <c r="R14" s="10" t="str">
        <f>IF(Table1[[#This Row],[Sucessive Plantings? ]]="YES",Table1[[#This Row],[6th Planting Date]]+Table1[[#This Row],[Successive Days]],"")</f>
        <v/>
      </c>
      <c r="S14" s="10">
        <f>$B$6-Table1[[#This Row],[Max Days to Grow]]</f>
        <v>43323</v>
      </c>
    </row>
    <row r="15" spans="1:19" x14ac:dyDescent="0.25">
      <c r="A15" s="5" t="s">
        <v>10</v>
      </c>
      <c r="B15" s="5" t="s">
        <v>39</v>
      </c>
      <c r="C15" s="5" t="s">
        <v>50</v>
      </c>
      <c r="D15" s="5" t="s">
        <v>51</v>
      </c>
      <c r="E15" s="5" t="s">
        <v>41</v>
      </c>
      <c r="F15" s="5">
        <v>68</v>
      </c>
      <c r="G15" s="5" t="s">
        <v>6</v>
      </c>
      <c r="H15" s="5" t="s">
        <v>7</v>
      </c>
      <c r="I15" s="5">
        <v>-42</v>
      </c>
      <c r="J15" s="6">
        <f t="shared" si="0"/>
        <v>43198</v>
      </c>
      <c r="K15" s="5" t="s">
        <v>6</v>
      </c>
      <c r="M15" s="10" t="str">
        <f>IF(Table1[[#This Row],[Sucessive Plantings? ]]="YES",Table1[[#This Row],[Seed Start Date]]+Table1[[#This Row],[Successive Days]],"")</f>
        <v/>
      </c>
      <c r="N15" s="10" t="str">
        <f>IF(Table1[[#This Row],[Sucessive Plantings? ]]="YES",Table1[[#This Row],[2nd Planting Date]]+Table1[[#This Row],[Successive Days]],"")</f>
        <v/>
      </c>
      <c r="O15" s="10" t="str">
        <f>IF(Table1[[#This Row],[Sucessive Plantings? ]]="YES",Table1[[#This Row],[3rd Planting Date]]+Table1[[#This Row],[Successive Days]],"")</f>
        <v/>
      </c>
      <c r="P15" s="10" t="str">
        <f>IF(Table1[[#This Row],[Sucessive Plantings? ]]="YES",Table1[[#This Row],[4th Planting Date]]+Table1[[#This Row],[Successive Days]],"")</f>
        <v/>
      </c>
      <c r="Q15" s="10" t="str">
        <f>IF(Table1[[#This Row],[Sucessive Plantings? ]]="YES",Table1[[#This Row],[5th Planting Date]]+Table1[[#This Row],[Successive Days]],"")</f>
        <v/>
      </c>
      <c r="R15" s="10" t="str">
        <f>IF(Table1[[#This Row],[Sucessive Plantings? ]]="YES",Table1[[#This Row],[6th Planting Date]]+Table1[[#This Row],[Successive Days]],"")</f>
        <v/>
      </c>
      <c r="S15" s="10">
        <f>$B$6-Table1[[#This Row],[Max Days to Grow]]</f>
        <v>43315</v>
      </c>
    </row>
    <row r="16" spans="1:19" x14ac:dyDescent="0.25">
      <c r="A16" s="5" t="s">
        <v>54</v>
      </c>
      <c r="B16" s="5" t="s">
        <v>39</v>
      </c>
      <c r="C16" s="5" t="s">
        <v>55</v>
      </c>
      <c r="D16" s="5" t="s">
        <v>56</v>
      </c>
      <c r="E16" s="5" t="s">
        <v>7</v>
      </c>
      <c r="F16" s="5">
        <v>68</v>
      </c>
      <c r="G16" s="5" t="s">
        <v>6</v>
      </c>
      <c r="H16" s="5" t="s">
        <v>7</v>
      </c>
      <c r="I16" s="5">
        <v>-42</v>
      </c>
      <c r="J16" s="6">
        <f t="shared" si="0"/>
        <v>43198</v>
      </c>
      <c r="K16" s="5" t="s">
        <v>6</v>
      </c>
      <c r="M16" s="10" t="str">
        <f>IF(Table1[[#This Row],[Sucessive Plantings? ]]="YES",Table1[[#This Row],[Seed Start Date]]+Table1[[#This Row],[Successive Days]],"")</f>
        <v/>
      </c>
      <c r="N16" s="10" t="str">
        <f>IF(Table1[[#This Row],[Sucessive Plantings? ]]="YES",Table1[[#This Row],[2nd Planting Date]]+Table1[[#This Row],[Successive Days]],"")</f>
        <v/>
      </c>
      <c r="O16" s="10" t="str">
        <f>IF(Table1[[#This Row],[Sucessive Plantings? ]]="YES",Table1[[#This Row],[3rd Planting Date]]+Table1[[#This Row],[Successive Days]],"")</f>
        <v/>
      </c>
      <c r="P16" s="10" t="str">
        <f>IF(Table1[[#This Row],[Sucessive Plantings? ]]="YES",Table1[[#This Row],[4th Planting Date]]+Table1[[#This Row],[Successive Days]],"")</f>
        <v/>
      </c>
      <c r="Q16" s="10" t="str">
        <f>IF(Table1[[#This Row],[Sucessive Plantings? ]]="YES",Table1[[#This Row],[5th Planting Date]]+Table1[[#This Row],[Successive Days]],"")</f>
        <v/>
      </c>
      <c r="R16" s="10" t="str">
        <f>IF(Table1[[#This Row],[Sucessive Plantings? ]]="YES",Table1[[#This Row],[6th Planting Date]]+Table1[[#This Row],[Successive Days]],"")</f>
        <v/>
      </c>
      <c r="S16" s="10">
        <f>$B$6-Table1[[#This Row],[Max Days to Grow]]</f>
        <v>43315</v>
      </c>
    </row>
    <row r="17" spans="1:19" x14ac:dyDescent="0.25">
      <c r="A17" s="5" t="s">
        <v>11</v>
      </c>
      <c r="B17" s="5" t="s">
        <v>39</v>
      </c>
      <c r="C17" s="5" t="s">
        <v>70</v>
      </c>
      <c r="D17" s="5" t="s">
        <v>71</v>
      </c>
      <c r="E17" s="5" t="s">
        <v>6</v>
      </c>
      <c r="F17" s="5">
        <v>90</v>
      </c>
      <c r="G17" s="5" t="s">
        <v>6</v>
      </c>
      <c r="H17" s="5" t="s">
        <v>7</v>
      </c>
      <c r="I17" s="5">
        <v>-28</v>
      </c>
      <c r="J17" s="6">
        <f t="shared" si="0"/>
        <v>43212</v>
      </c>
      <c r="K17" s="5" t="s">
        <v>6</v>
      </c>
      <c r="M17" s="10" t="str">
        <f>IF(Table1[[#This Row],[Sucessive Plantings? ]]="YES",Table1[[#This Row],[Seed Start Date]]+Table1[[#This Row],[Successive Days]],"")</f>
        <v/>
      </c>
      <c r="N17" s="10" t="str">
        <f>IF(Table1[[#This Row],[Sucessive Plantings? ]]="YES",Table1[[#This Row],[2nd Planting Date]]+Table1[[#This Row],[Successive Days]],"")</f>
        <v/>
      </c>
      <c r="O17" s="10" t="str">
        <f>IF(Table1[[#This Row],[Sucessive Plantings? ]]="YES",Table1[[#This Row],[3rd Planting Date]]+Table1[[#This Row],[Successive Days]],"")</f>
        <v/>
      </c>
      <c r="P17" s="10" t="str">
        <f>IF(Table1[[#This Row],[Sucessive Plantings? ]]="YES",Table1[[#This Row],[4th Planting Date]]+Table1[[#This Row],[Successive Days]],"")</f>
        <v/>
      </c>
      <c r="Q17" s="10" t="str">
        <f>IF(Table1[[#This Row],[Sucessive Plantings? ]]="YES",Table1[[#This Row],[5th Planting Date]]+Table1[[#This Row],[Successive Days]],"")</f>
        <v/>
      </c>
      <c r="R17" s="10" t="str">
        <f>IF(Table1[[#This Row],[Sucessive Plantings? ]]="YES",Table1[[#This Row],[6th Planting Date]]+Table1[[#This Row],[Successive Days]],"")</f>
        <v/>
      </c>
      <c r="S17" s="10">
        <f>$B$6-Table1[[#This Row],[Max Days to Grow]]</f>
        <v>43293</v>
      </c>
    </row>
    <row r="18" spans="1:19" x14ac:dyDescent="0.25">
      <c r="A18" s="5" t="s">
        <v>10</v>
      </c>
      <c r="B18" s="5" t="s">
        <v>39</v>
      </c>
      <c r="C18" s="5" t="s">
        <v>14</v>
      </c>
      <c r="D18" s="5" t="s">
        <v>15</v>
      </c>
      <c r="E18" s="5" t="s">
        <v>41</v>
      </c>
      <c r="F18" s="5">
        <v>53</v>
      </c>
      <c r="G18" s="5" t="s">
        <v>7</v>
      </c>
      <c r="H18" s="5" t="s">
        <v>7</v>
      </c>
      <c r="I18" s="5">
        <v>-28</v>
      </c>
      <c r="J18" s="6">
        <f t="shared" si="0"/>
        <v>43212</v>
      </c>
      <c r="K18" s="5" t="s">
        <v>6</v>
      </c>
      <c r="M18" s="10" t="str">
        <f>IF(Table1[[#This Row],[Sucessive Plantings? ]]="YES",Table1[[#This Row],[Seed Start Date]]+Table1[[#This Row],[Successive Days]],"")</f>
        <v/>
      </c>
      <c r="N18" s="10" t="str">
        <f>IF(Table1[[#This Row],[Sucessive Plantings? ]]="YES",Table1[[#This Row],[2nd Planting Date]]+Table1[[#This Row],[Successive Days]],"")</f>
        <v/>
      </c>
      <c r="O18" s="10" t="str">
        <f>IF(Table1[[#This Row],[Sucessive Plantings? ]]="YES",Table1[[#This Row],[3rd Planting Date]]+Table1[[#This Row],[Successive Days]],"")</f>
        <v/>
      </c>
      <c r="P18" s="10" t="str">
        <f>IF(Table1[[#This Row],[Sucessive Plantings? ]]="YES",Table1[[#This Row],[4th Planting Date]]+Table1[[#This Row],[Successive Days]],"")</f>
        <v/>
      </c>
      <c r="Q18" s="10" t="str">
        <f>IF(Table1[[#This Row],[Sucessive Plantings? ]]="YES",Table1[[#This Row],[5th Planting Date]]+Table1[[#This Row],[Successive Days]],"")</f>
        <v/>
      </c>
      <c r="R18" s="10" t="str">
        <f>IF(Table1[[#This Row],[Sucessive Plantings? ]]="YES",Table1[[#This Row],[6th Planting Date]]+Table1[[#This Row],[Successive Days]],"")</f>
        <v/>
      </c>
      <c r="S18" s="10">
        <f>$B$6-Table1[[#This Row],[Max Days to Grow]]</f>
        <v>43330</v>
      </c>
    </row>
    <row r="19" spans="1:19" x14ac:dyDescent="0.25">
      <c r="A19" s="5" t="s">
        <v>10</v>
      </c>
      <c r="B19" s="5" t="s">
        <v>39</v>
      </c>
      <c r="C19" s="5" t="s">
        <v>48</v>
      </c>
      <c r="D19" s="5" t="s">
        <v>49</v>
      </c>
      <c r="E19" s="5" t="s">
        <v>41</v>
      </c>
      <c r="F19" s="5">
        <v>50</v>
      </c>
      <c r="G19" s="5" t="s">
        <v>6</v>
      </c>
      <c r="H19" s="5" t="s">
        <v>7</v>
      </c>
      <c r="I19" s="5">
        <v>-28</v>
      </c>
      <c r="J19" s="6">
        <f t="shared" si="0"/>
        <v>43212</v>
      </c>
      <c r="K19" s="5" t="s">
        <v>7</v>
      </c>
      <c r="L19" s="5">
        <v>21</v>
      </c>
      <c r="M19" s="10">
        <f>IF(Table1[[#This Row],[Sucessive Plantings? ]]="YES",Table1[[#This Row],[Seed Start Date]]+Table1[[#This Row],[Successive Days]],"")</f>
        <v>43233</v>
      </c>
      <c r="N19" s="10">
        <f>IF(Table1[[#This Row],[Sucessive Plantings? ]]="YES",Table1[[#This Row],[2nd Planting Date]]+Table1[[#This Row],[Successive Days]],"")</f>
        <v>43254</v>
      </c>
      <c r="O19" s="10">
        <f>IF(Table1[[#This Row],[Sucessive Plantings? ]]="YES",Table1[[#This Row],[3rd Planting Date]]+Table1[[#This Row],[Successive Days]],"")</f>
        <v>43275</v>
      </c>
      <c r="P19" s="10">
        <f>IF(Table1[[#This Row],[Sucessive Plantings? ]]="YES",Table1[[#This Row],[4th Planting Date]]+Table1[[#This Row],[Successive Days]],"")</f>
        <v>43296</v>
      </c>
      <c r="Q19" s="10">
        <f>IF(Table1[[#This Row],[Sucessive Plantings? ]]="YES",Table1[[#This Row],[5th Planting Date]]+Table1[[#This Row],[Successive Days]],"")</f>
        <v>43317</v>
      </c>
      <c r="R19" s="10">
        <f>IF(Table1[[#This Row],[Sucessive Plantings? ]]="YES",Table1[[#This Row],[6th Planting Date]]+Table1[[#This Row],[Successive Days]],"")</f>
        <v>43338</v>
      </c>
      <c r="S19" s="10">
        <f>$B$6-Table1[[#This Row],[Max Days to Grow]]</f>
        <v>43333</v>
      </c>
    </row>
    <row r="20" spans="1:19" x14ac:dyDescent="0.25">
      <c r="A20" s="5" t="s">
        <v>10</v>
      </c>
      <c r="B20" s="5" t="s">
        <v>39</v>
      </c>
      <c r="C20" s="5" t="s">
        <v>57</v>
      </c>
      <c r="D20" s="5" t="s">
        <v>58</v>
      </c>
      <c r="E20" s="5" t="s">
        <v>41</v>
      </c>
      <c r="F20" s="5">
        <v>58</v>
      </c>
      <c r="G20" s="5" t="s">
        <v>6</v>
      </c>
      <c r="H20" s="5" t="s">
        <v>7</v>
      </c>
      <c r="I20" s="5">
        <v>-28</v>
      </c>
      <c r="J20" s="6">
        <f t="shared" si="0"/>
        <v>43212</v>
      </c>
      <c r="K20" s="5" t="s">
        <v>6</v>
      </c>
      <c r="M20" s="10" t="str">
        <f>IF(Table1[[#This Row],[Sucessive Plantings? ]]="YES",Table1[[#This Row],[Seed Start Date]]+Table1[[#This Row],[Successive Days]],"")</f>
        <v/>
      </c>
      <c r="N20" s="10" t="str">
        <f>IF(Table1[[#This Row],[Sucessive Plantings? ]]="YES",Table1[[#This Row],[2nd Planting Date]]+Table1[[#This Row],[Successive Days]],"")</f>
        <v/>
      </c>
      <c r="O20" s="10" t="str">
        <f>IF(Table1[[#This Row],[Sucessive Plantings? ]]="YES",Table1[[#This Row],[3rd Planting Date]]+Table1[[#This Row],[Successive Days]],"")</f>
        <v/>
      </c>
      <c r="P20" s="10" t="str">
        <f>IF(Table1[[#This Row],[Sucessive Plantings? ]]="YES",Table1[[#This Row],[4th Planting Date]]+Table1[[#This Row],[Successive Days]],"")</f>
        <v/>
      </c>
      <c r="Q20" s="10" t="str">
        <f>IF(Table1[[#This Row],[Sucessive Plantings? ]]="YES",Table1[[#This Row],[5th Planting Date]]+Table1[[#This Row],[Successive Days]],"")</f>
        <v/>
      </c>
      <c r="R20" s="10" t="str">
        <f>IF(Table1[[#This Row],[Sucessive Plantings? ]]="YES",Table1[[#This Row],[6th Planting Date]]+Table1[[#This Row],[Successive Days]],"")</f>
        <v/>
      </c>
      <c r="S20" s="10">
        <f>$B$6-Table1[[#This Row],[Max Days to Grow]]</f>
        <v>43325</v>
      </c>
    </row>
    <row r="21" spans="1:19" x14ac:dyDescent="0.25">
      <c r="A21" s="5" t="s">
        <v>10</v>
      </c>
      <c r="B21" s="5" t="s">
        <v>39</v>
      </c>
      <c r="C21" s="5" t="s">
        <v>59</v>
      </c>
      <c r="D21" s="5" t="s">
        <v>60</v>
      </c>
      <c r="E21" s="5" t="s">
        <v>41</v>
      </c>
      <c r="F21" s="5">
        <v>28</v>
      </c>
      <c r="G21" s="5" t="s">
        <v>6</v>
      </c>
      <c r="H21" s="5" t="s">
        <v>7</v>
      </c>
      <c r="I21" s="5">
        <v>-28</v>
      </c>
      <c r="J21" s="6">
        <f t="shared" si="0"/>
        <v>43212</v>
      </c>
      <c r="K21" s="5" t="s">
        <v>7</v>
      </c>
      <c r="L21" s="5">
        <v>21</v>
      </c>
      <c r="M21" s="10">
        <f>IF(Table1[[#This Row],[Sucessive Plantings? ]]="YES",Table1[[#This Row],[Seed Start Date]]+Table1[[#This Row],[Successive Days]],"")</f>
        <v>43233</v>
      </c>
      <c r="N21" s="10">
        <f>IF(Table1[[#This Row],[Sucessive Plantings? ]]="YES",Table1[[#This Row],[2nd Planting Date]]+Table1[[#This Row],[Successive Days]],"")</f>
        <v>43254</v>
      </c>
      <c r="O21" s="10">
        <f>IF(Table1[[#This Row],[Sucessive Plantings? ]]="YES",Table1[[#This Row],[3rd Planting Date]]+Table1[[#This Row],[Successive Days]],"")</f>
        <v>43275</v>
      </c>
      <c r="P21" s="10">
        <f>IF(Table1[[#This Row],[Sucessive Plantings? ]]="YES",Table1[[#This Row],[4th Planting Date]]+Table1[[#This Row],[Successive Days]],"")</f>
        <v>43296</v>
      </c>
      <c r="Q21" s="10">
        <f>IF(Table1[[#This Row],[Sucessive Plantings? ]]="YES",Table1[[#This Row],[5th Planting Date]]+Table1[[#This Row],[Successive Days]],"")</f>
        <v>43317</v>
      </c>
      <c r="R21" s="10">
        <f>IF(Table1[[#This Row],[Sucessive Plantings? ]]="YES",Table1[[#This Row],[6th Planting Date]]+Table1[[#This Row],[Successive Days]],"")</f>
        <v>43338</v>
      </c>
      <c r="S21" s="10">
        <f>$B$6-Table1[[#This Row],[Max Days to Grow]]</f>
        <v>43355</v>
      </c>
    </row>
    <row r="22" spans="1:19" x14ac:dyDescent="0.25">
      <c r="A22" s="5" t="s">
        <v>11</v>
      </c>
      <c r="B22" s="5" t="s">
        <v>39</v>
      </c>
      <c r="C22" s="5" t="s">
        <v>52</v>
      </c>
      <c r="D22" s="5" t="s">
        <v>53</v>
      </c>
      <c r="E22" s="5" t="s">
        <v>7</v>
      </c>
      <c r="F22" s="5">
        <v>90</v>
      </c>
      <c r="G22" s="5" t="s">
        <v>6</v>
      </c>
      <c r="H22" s="5" t="s">
        <v>7</v>
      </c>
      <c r="I22" s="5">
        <v>-28</v>
      </c>
      <c r="J22" s="6">
        <f t="shared" si="0"/>
        <v>43212</v>
      </c>
      <c r="K22" s="5" t="s">
        <v>6</v>
      </c>
      <c r="M22" s="10" t="str">
        <f>IF(Table1[[#This Row],[Sucessive Plantings? ]]="YES",Table1[[#This Row],[Seed Start Date]]+Table1[[#This Row],[Successive Days]],"")</f>
        <v/>
      </c>
      <c r="N22" s="10" t="str">
        <f>IF(Table1[[#This Row],[Sucessive Plantings? ]]="YES",Table1[[#This Row],[2nd Planting Date]]+Table1[[#This Row],[Successive Days]],"")</f>
        <v/>
      </c>
      <c r="O22" s="10" t="str">
        <f>IF(Table1[[#This Row],[Sucessive Plantings? ]]="YES",Table1[[#This Row],[3rd Planting Date]]+Table1[[#This Row],[Successive Days]],"")</f>
        <v/>
      </c>
      <c r="P22" s="10" t="str">
        <f>IF(Table1[[#This Row],[Sucessive Plantings? ]]="YES",Table1[[#This Row],[4th Planting Date]]+Table1[[#This Row],[Successive Days]],"")</f>
        <v/>
      </c>
      <c r="Q22" s="10" t="str">
        <f>IF(Table1[[#This Row],[Sucessive Plantings? ]]="YES",Table1[[#This Row],[5th Planting Date]]+Table1[[#This Row],[Successive Days]],"")</f>
        <v/>
      </c>
      <c r="R22" s="10" t="str">
        <f>IF(Table1[[#This Row],[Sucessive Plantings? ]]="YES",Table1[[#This Row],[6th Planting Date]]+Table1[[#This Row],[Successive Days]],"")</f>
        <v/>
      </c>
      <c r="S22" s="10">
        <f>$B$6-Table1[[#This Row],[Max Days to Grow]]</f>
        <v>43293</v>
      </c>
    </row>
    <row r="23" spans="1:19" x14ac:dyDescent="0.25">
      <c r="A23" s="5" t="s">
        <v>11</v>
      </c>
      <c r="B23" s="5" t="s">
        <v>39</v>
      </c>
      <c r="C23" s="5" t="s">
        <v>36</v>
      </c>
      <c r="D23" s="5" t="s">
        <v>37</v>
      </c>
      <c r="E23" s="5" t="s">
        <v>6</v>
      </c>
      <c r="F23" s="5">
        <v>90</v>
      </c>
      <c r="G23" s="5" t="s">
        <v>7</v>
      </c>
      <c r="H23" s="5" t="s">
        <v>6</v>
      </c>
      <c r="J23" s="6">
        <f t="shared" si="0"/>
        <v>43240</v>
      </c>
      <c r="K23" s="5" t="s">
        <v>7</v>
      </c>
      <c r="M23" s="10">
        <f>IF(Table1[[#This Row],[Sucessive Plantings? ]]="YES",Table1[[#This Row],[Seed Start Date]]+Table1[[#This Row],[Successive Days]],"")</f>
        <v>43240</v>
      </c>
      <c r="N23" s="10">
        <f>IF(Table1[[#This Row],[Sucessive Plantings? ]]="YES",Table1[[#This Row],[2nd Planting Date]]+Table1[[#This Row],[Successive Days]],"")</f>
        <v>43240</v>
      </c>
      <c r="O23" s="10">
        <f>IF(Table1[[#This Row],[Sucessive Plantings? ]]="YES",Table1[[#This Row],[3rd Planting Date]]+Table1[[#This Row],[Successive Days]],"")</f>
        <v>43240</v>
      </c>
      <c r="P23" s="10">
        <f>IF(Table1[[#This Row],[Sucessive Plantings? ]]="YES",Table1[[#This Row],[4th Planting Date]]+Table1[[#This Row],[Successive Days]],"")</f>
        <v>43240</v>
      </c>
      <c r="Q23" s="10">
        <f>IF(Table1[[#This Row],[Sucessive Plantings? ]]="YES",Table1[[#This Row],[5th Planting Date]]+Table1[[#This Row],[Successive Days]],"")</f>
        <v>43240</v>
      </c>
      <c r="R23" s="10">
        <f>IF(Table1[[#This Row],[Sucessive Plantings? ]]="YES",Table1[[#This Row],[6th Planting Date]]+Table1[[#This Row],[Successive Days]],"")</f>
        <v>43240</v>
      </c>
      <c r="S23" s="10">
        <f>$B$6-Table1[[#This Row],[Max Days to Grow]]</f>
        <v>43293</v>
      </c>
    </row>
    <row r="24" spans="1:19" x14ac:dyDescent="0.25">
      <c r="A24" s="5" t="s">
        <v>10</v>
      </c>
      <c r="B24" s="5" t="s">
        <v>39</v>
      </c>
      <c r="C24" s="5" t="s">
        <v>18</v>
      </c>
      <c r="D24" s="5" t="s">
        <v>12</v>
      </c>
      <c r="E24" s="5" t="s">
        <v>41</v>
      </c>
      <c r="F24" s="5">
        <v>55</v>
      </c>
      <c r="G24" s="5" t="s">
        <v>7</v>
      </c>
      <c r="H24" s="5" t="s">
        <v>6</v>
      </c>
      <c r="J24" s="6">
        <f t="shared" si="0"/>
        <v>43240</v>
      </c>
      <c r="K24" s="5" t="s">
        <v>7</v>
      </c>
      <c r="L24" s="5">
        <v>14</v>
      </c>
      <c r="M24" s="10">
        <f>IF(Table1[[#This Row],[Sucessive Plantings? ]]="YES",Table1[[#This Row],[Seed Start Date]]+Table1[[#This Row],[Successive Days]],"")</f>
        <v>43254</v>
      </c>
      <c r="N24" s="10">
        <f>IF(Table1[[#This Row],[Sucessive Plantings? ]]="YES",Table1[[#This Row],[2nd Planting Date]]+Table1[[#This Row],[Successive Days]],"")</f>
        <v>43268</v>
      </c>
      <c r="O24" s="10">
        <f>IF(Table1[[#This Row],[Sucessive Plantings? ]]="YES",Table1[[#This Row],[3rd Planting Date]]+Table1[[#This Row],[Successive Days]],"")</f>
        <v>43282</v>
      </c>
      <c r="P24" s="10">
        <f>IF(Table1[[#This Row],[Sucessive Plantings? ]]="YES",Table1[[#This Row],[4th Planting Date]]+Table1[[#This Row],[Successive Days]],"")</f>
        <v>43296</v>
      </c>
      <c r="Q24" s="10">
        <f>IF(Table1[[#This Row],[Sucessive Plantings? ]]="YES",Table1[[#This Row],[5th Planting Date]]+Table1[[#This Row],[Successive Days]],"")</f>
        <v>43310</v>
      </c>
      <c r="R24" s="10">
        <f>IF(Table1[[#This Row],[Sucessive Plantings? ]]="YES",Table1[[#This Row],[6th Planting Date]]+Table1[[#This Row],[Successive Days]],"")</f>
        <v>43324</v>
      </c>
      <c r="S24" s="10">
        <f>$B$6-Table1[[#This Row],[Max Days to Grow]]</f>
        <v>43328</v>
      </c>
    </row>
    <row r="25" spans="1:19" x14ac:dyDescent="0.25">
      <c r="A25" s="5" t="s">
        <v>10</v>
      </c>
      <c r="B25" s="5" t="s">
        <v>39</v>
      </c>
      <c r="C25" s="5" t="s">
        <v>34</v>
      </c>
      <c r="D25" s="5" t="s">
        <v>35</v>
      </c>
      <c r="E25" s="5" t="s">
        <v>41</v>
      </c>
      <c r="F25" s="5">
        <v>60</v>
      </c>
      <c r="G25" s="5" t="s">
        <v>7</v>
      </c>
      <c r="H25" s="5" t="s">
        <v>6</v>
      </c>
      <c r="J25" s="6">
        <f t="shared" si="0"/>
        <v>43240</v>
      </c>
      <c r="K25" s="5" t="s">
        <v>7</v>
      </c>
      <c r="L25" s="5">
        <v>60</v>
      </c>
      <c r="M25" s="10">
        <f>IF(Table1[[#This Row],[Sucessive Plantings? ]]="YES",Table1[[#This Row],[Seed Start Date]]+Table1[[#This Row],[Successive Days]],"")</f>
        <v>43300</v>
      </c>
      <c r="N25" s="10">
        <f>IF(Table1[[#This Row],[Sucessive Plantings? ]]="YES",Table1[[#This Row],[2nd Planting Date]]+Table1[[#This Row],[Successive Days]],"")</f>
        <v>43360</v>
      </c>
      <c r="O25" s="10">
        <f>IF(Table1[[#This Row],[Sucessive Plantings? ]]="YES",Table1[[#This Row],[3rd Planting Date]]+Table1[[#This Row],[Successive Days]],"")</f>
        <v>43420</v>
      </c>
      <c r="P25" s="10">
        <f>IF(Table1[[#This Row],[Sucessive Plantings? ]]="YES",Table1[[#This Row],[4th Planting Date]]+Table1[[#This Row],[Successive Days]],"")</f>
        <v>43480</v>
      </c>
      <c r="Q25" s="10">
        <f>IF(Table1[[#This Row],[Sucessive Plantings? ]]="YES",Table1[[#This Row],[5th Planting Date]]+Table1[[#This Row],[Successive Days]],"")</f>
        <v>43540</v>
      </c>
      <c r="R25" s="10">
        <f>IF(Table1[[#This Row],[Sucessive Plantings? ]]="YES",Table1[[#This Row],[6th Planting Date]]+Table1[[#This Row],[Successive Days]],"")</f>
        <v>43600</v>
      </c>
      <c r="S25" s="10">
        <f>$B$6-Table1[[#This Row],[Max Days to Grow]]</f>
        <v>43323</v>
      </c>
    </row>
    <row r="26" spans="1:19" x14ac:dyDescent="0.25">
      <c r="A26" s="5" t="s">
        <v>10</v>
      </c>
      <c r="B26" s="5" t="s">
        <v>39</v>
      </c>
      <c r="C26" s="5" t="s">
        <v>42</v>
      </c>
      <c r="D26" s="5" t="s">
        <v>43</v>
      </c>
      <c r="E26" s="5" t="s">
        <v>41</v>
      </c>
      <c r="F26" s="5">
        <v>75</v>
      </c>
      <c r="G26" s="5" t="s">
        <v>7</v>
      </c>
      <c r="H26" s="5" t="s">
        <v>6</v>
      </c>
      <c r="J26" s="6">
        <f t="shared" si="0"/>
        <v>43240</v>
      </c>
      <c r="K26" s="5" t="s">
        <v>6</v>
      </c>
      <c r="M26" s="10" t="str">
        <f>IF(Table1[[#This Row],[Sucessive Plantings? ]]="YES",Table1[[#This Row],[Seed Start Date]]+Table1[[#This Row],[Successive Days]],"")</f>
        <v/>
      </c>
      <c r="N26" s="10" t="str">
        <f>IF(Table1[[#This Row],[Sucessive Plantings? ]]="YES",Table1[[#This Row],[2nd Planting Date]]+Table1[[#This Row],[Successive Days]],"")</f>
        <v/>
      </c>
      <c r="O26" s="10" t="str">
        <f>IF(Table1[[#This Row],[Sucessive Plantings? ]]="YES",Table1[[#This Row],[3rd Planting Date]]+Table1[[#This Row],[Successive Days]],"")</f>
        <v/>
      </c>
      <c r="P26" s="10" t="str">
        <f>IF(Table1[[#This Row],[Sucessive Plantings? ]]="YES",Table1[[#This Row],[4th Planting Date]]+Table1[[#This Row],[Successive Days]],"")</f>
        <v/>
      </c>
      <c r="Q26" s="10" t="str">
        <f>IF(Table1[[#This Row],[Sucessive Plantings? ]]="YES",Table1[[#This Row],[5th Planting Date]]+Table1[[#This Row],[Successive Days]],"")</f>
        <v/>
      </c>
      <c r="R26" s="10" t="str">
        <f>IF(Table1[[#This Row],[Sucessive Plantings? ]]="YES",Table1[[#This Row],[6th Planting Date]]+Table1[[#This Row],[Successive Days]],"")</f>
        <v/>
      </c>
      <c r="S26" s="10">
        <f>$B$6-Table1[[#This Row],[Max Days to Grow]]</f>
        <v>43308</v>
      </c>
    </row>
    <row r="27" spans="1:19" x14ac:dyDescent="0.25">
      <c r="A27" s="5" t="s">
        <v>10</v>
      </c>
      <c r="B27" s="5" t="s">
        <v>39</v>
      </c>
      <c r="C27" s="5" t="s">
        <v>44</v>
      </c>
      <c r="D27" s="5" t="s">
        <v>45</v>
      </c>
      <c r="E27" s="5" t="s">
        <v>41</v>
      </c>
      <c r="F27" s="5">
        <v>100</v>
      </c>
      <c r="G27" s="5" t="s">
        <v>7</v>
      </c>
      <c r="H27" s="5" t="s">
        <v>6</v>
      </c>
      <c r="J27" s="6">
        <f t="shared" si="0"/>
        <v>43240</v>
      </c>
      <c r="K27" s="5" t="s">
        <v>6</v>
      </c>
      <c r="M27" s="10" t="str">
        <f>IF(Table1[[#This Row],[Sucessive Plantings? ]]="YES",Table1[[#This Row],[Seed Start Date]]+Table1[[#This Row],[Successive Days]],"")</f>
        <v/>
      </c>
      <c r="N27" s="10" t="str">
        <f>IF(Table1[[#This Row],[Sucessive Plantings? ]]="YES",Table1[[#This Row],[2nd Planting Date]]+Table1[[#This Row],[Successive Days]],"")</f>
        <v/>
      </c>
      <c r="O27" s="10" t="str">
        <f>IF(Table1[[#This Row],[Sucessive Plantings? ]]="YES",Table1[[#This Row],[3rd Planting Date]]+Table1[[#This Row],[Successive Days]],"")</f>
        <v/>
      </c>
      <c r="P27" s="10" t="str">
        <f>IF(Table1[[#This Row],[Sucessive Plantings? ]]="YES",Table1[[#This Row],[4th Planting Date]]+Table1[[#This Row],[Successive Days]],"")</f>
        <v/>
      </c>
      <c r="Q27" s="10" t="str">
        <f>IF(Table1[[#This Row],[Sucessive Plantings? ]]="YES",Table1[[#This Row],[5th Planting Date]]+Table1[[#This Row],[Successive Days]],"")</f>
        <v/>
      </c>
      <c r="R27" s="10" t="str">
        <f>IF(Table1[[#This Row],[Sucessive Plantings? ]]="YES",Table1[[#This Row],[6th Planting Date]]+Table1[[#This Row],[Successive Days]],"")</f>
        <v/>
      </c>
      <c r="S27" s="10">
        <f>$B$6-Table1[[#This Row],[Max Days to Grow]]</f>
        <v>43283</v>
      </c>
    </row>
    <row r="28" spans="1:19" x14ac:dyDescent="0.25">
      <c r="A28" s="5" t="s">
        <v>11</v>
      </c>
      <c r="B28" s="5" t="s">
        <v>39</v>
      </c>
      <c r="C28" s="5" t="s">
        <v>16</v>
      </c>
      <c r="D28" s="5" t="s">
        <v>17</v>
      </c>
      <c r="E28" s="5" t="s">
        <v>7</v>
      </c>
      <c r="F28" s="5">
        <v>75</v>
      </c>
      <c r="G28" s="5" t="s">
        <v>7</v>
      </c>
      <c r="H28" s="5" t="s">
        <v>6</v>
      </c>
      <c r="J28" s="6">
        <f t="shared" si="0"/>
        <v>43240</v>
      </c>
      <c r="K28" s="5" t="s">
        <v>7</v>
      </c>
      <c r="L28" s="5">
        <v>21</v>
      </c>
      <c r="M28" s="10">
        <f>IF(Table1[[#This Row],[Sucessive Plantings? ]]="YES",Table1[[#This Row],[Seed Start Date]]+Table1[[#This Row],[Successive Days]],"")</f>
        <v>43261</v>
      </c>
      <c r="N28" s="10">
        <f>IF(Table1[[#This Row],[Sucessive Plantings? ]]="YES",Table1[[#This Row],[2nd Planting Date]]+Table1[[#This Row],[Successive Days]],"")</f>
        <v>43282</v>
      </c>
      <c r="O28" s="10">
        <f>IF(Table1[[#This Row],[Sucessive Plantings? ]]="YES",Table1[[#This Row],[3rd Planting Date]]+Table1[[#This Row],[Successive Days]],"")</f>
        <v>43303</v>
      </c>
      <c r="P28" s="10">
        <f>IF(Table1[[#This Row],[Sucessive Plantings? ]]="YES",Table1[[#This Row],[4th Planting Date]]+Table1[[#This Row],[Successive Days]],"")</f>
        <v>43324</v>
      </c>
      <c r="Q28" s="10">
        <f>IF(Table1[[#This Row],[Sucessive Plantings? ]]="YES",Table1[[#This Row],[5th Planting Date]]+Table1[[#This Row],[Successive Days]],"")</f>
        <v>43345</v>
      </c>
      <c r="R28" s="10">
        <f>IF(Table1[[#This Row],[Sucessive Plantings? ]]="YES",Table1[[#This Row],[6th Planting Date]]+Table1[[#This Row],[Successive Days]],"")</f>
        <v>43366</v>
      </c>
      <c r="S28" s="10">
        <f>$B$6-Table1[[#This Row],[Max Days to Grow]]</f>
        <v>43308</v>
      </c>
    </row>
    <row r="29" spans="1:19" x14ac:dyDescent="0.25">
      <c r="A29" s="5" t="s">
        <v>11</v>
      </c>
      <c r="B29" s="5" t="s">
        <v>63</v>
      </c>
      <c r="C29" s="5" t="s">
        <v>46</v>
      </c>
      <c r="D29" s="5" t="s">
        <v>47</v>
      </c>
      <c r="E29" s="5" t="s">
        <v>7</v>
      </c>
      <c r="F29" s="5">
        <v>55</v>
      </c>
      <c r="G29" s="5" t="s">
        <v>7</v>
      </c>
      <c r="H29" s="5" t="s">
        <v>6</v>
      </c>
      <c r="J29" s="6">
        <f t="shared" si="0"/>
        <v>43240</v>
      </c>
      <c r="K29" s="5" t="s">
        <v>7</v>
      </c>
      <c r="L29" s="5">
        <v>21</v>
      </c>
      <c r="M29" s="10">
        <f>IF(Table1[[#This Row],[Sucessive Plantings? ]]="YES",Table1[[#This Row],[Seed Start Date]]+Table1[[#This Row],[Successive Days]],"")</f>
        <v>43261</v>
      </c>
      <c r="N29" s="10">
        <f>IF(Table1[[#This Row],[Sucessive Plantings? ]]="YES",Table1[[#This Row],[2nd Planting Date]]+Table1[[#This Row],[Successive Days]],"")</f>
        <v>43282</v>
      </c>
      <c r="O29" s="10">
        <f>IF(Table1[[#This Row],[Sucessive Plantings? ]]="YES",Table1[[#This Row],[3rd Planting Date]]+Table1[[#This Row],[Successive Days]],"")</f>
        <v>43303</v>
      </c>
      <c r="P29" s="10">
        <f>IF(Table1[[#This Row],[Sucessive Plantings? ]]="YES",Table1[[#This Row],[4th Planting Date]]+Table1[[#This Row],[Successive Days]],"")</f>
        <v>43324</v>
      </c>
      <c r="Q29" s="10">
        <f>IF(Table1[[#This Row],[Sucessive Plantings? ]]="YES",Table1[[#This Row],[5th Planting Date]]+Table1[[#This Row],[Successive Days]],"")</f>
        <v>43345</v>
      </c>
      <c r="R29" s="10">
        <f>IF(Table1[[#This Row],[Sucessive Plantings? ]]="YES",Table1[[#This Row],[6th Planting Date]]+Table1[[#This Row],[Successive Days]],"")</f>
        <v>43366</v>
      </c>
      <c r="S29" s="10">
        <f>$B$6-Table1[[#This Row],[Max Days to Grow]]</f>
        <v>43328</v>
      </c>
    </row>
    <row r="30" spans="1:19" x14ac:dyDescent="0.25">
      <c r="A30" s="5" t="s">
        <v>54</v>
      </c>
      <c r="B30" s="5" t="s">
        <v>63</v>
      </c>
      <c r="C30" s="5" t="s">
        <v>61</v>
      </c>
      <c r="D30" s="5" t="s">
        <v>62</v>
      </c>
      <c r="E30" s="5" t="s">
        <v>7</v>
      </c>
      <c r="F30" s="5">
        <v>65</v>
      </c>
      <c r="G30" s="5" t="s">
        <v>7</v>
      </c>
      <c r="H30" s="5" t="s">
        <v>6</v>
      </c>
      <c r="J30" s="6">
        <f t="shared" si="0"/>
        <v>43240</v>
      </c>
      <c r="K30" s="5" t="s">
        <v>6</v>
      </c>
      <c r="M30" s="10" t="str">
        <f>IF(Table1[[#This Row],[Sucessive Plantings? ]]="YES",Table1[[#This Row],[Seed Start Date]]+Table1[[#This Row],[Successive Days]],"")</f>
        <v/>
      </c>
      <c r="N30" s="10" t="str">
        <f>IF(Table1[[#This Row],[Sucessive Plantings? ]]="YES",Table1[[#This Row],[2nd Planting Date]]+Table1[[#This Row],[Successive Days]],"")</f>
        <v/>
      </c>
      <c r="O30" s="10" t="str">
        <f>IF(Table1[[#This Row],[Sucessive Plantings? ]]="YES",Table1[[#This Row],[3rd Planting Date]]+Table1[[#This Row],[Successive Days]],"")</f>
        <v/>
      </c>
      <c r="P30" s="10" t="str">
        <f>IF(Table1[[#This Row],[Sucessive Plantings? ]]="YES",Table1[[#This Row],[4th Planting Date]]+Table1[[#This Row],[Successive Days]],"")</f>
        <v/>
      </c>
      <c r="Q30" s="10" t="str">
        <f>IF(Table1[[#This Row],[Sucessive Plantings? ]]="YES",Table1[[#This Row],[5th Planting Date]]+Table1[[#This Row],[Successive Days]],"")</f>
        <v/>
      </c>
      <c r="R30" s="10" t="str">
        <f>IF(Table1[[#This Row],[Sucessive Plantings? ]]="YES",Table1[[#This Row],[6th Planting Date]]+Table1[[#This Row],[Successive Days]],"")</f>
        <v/>
      </c>
      <c r="S30" s="10">
        <f>$B$6-Table1[[#This Row],[Max Days to Grow]]</f>
        <v>43318</v>
      </c>
    </row>
    <row r="31" spans="1:19" x14ac:dyDescent="0.25">
      <c r="M31" s="10" t="str">
        <f>IF(Table1[[#This Row],[Sucessive Plantings? ]]="YES",Table1[[#This Row],[Seed Start Date]]+Table1[[#This Row],[Successive Days]],"")</f>
        <v/>
      </c>
      <c r="N31" s="10" t="str">
        <f>IF(Table1[[#This Row],[Sucessive Plantings? ]]="YES",Table1[[#This Row],[2nd Planting Date]]+Table1[[#This Row],[Successive Days]],"")</f>
        <v/>
      </c>
      <c r="O31" s="10" t="str">
        <f>IF(Table1[[#This Row],[Sucessive Plantings? ]]="YES",Table1[[#This Row],[3rd Planting Date]]+Table1[[#This Row],[Successive Days]],"")</f>
        <v/>
      </c>
      <c r="P31" s="10" t="str">
        <f>IF(Table1[[#This Row],[Sucessive Plantings? ]]="YES",Table1[[#This Row],[4th Planting Date]]+Table1[[#This Row],[Successive Days]],"")</f>
        <v/>
      </c>
      <c r="Q31" s="10" t="str">
        <f>IF(Table1[[#This Row],[Sucessive Plantings? ]]="YES",Table1[[#This Row],[5th Planting Date]]+Table1[[#This Row],[Successive Days]],"")</f>
        <v/>
      </c>
      <c r="R31" s="10" t="str">
        <f>IF(Table1[[#This Row],[Sucessive Plantings? ]]="YES",Table1[[#This Row],[6th Planting Date]]+Table1[[#This Row],[Successive Days]],"")</f>
        <v/>
      </c>
      <c r="S31" s="10">
        <f>$B$6-Table1[[#This Row],[Max Days to Grow]]</f>
        <v>43383</v>
      </c>
    </row>
    <row r="32" spans="1:19" x14ac:dyDescent="0.25">
      <c r="M32" s="10" t="str">
        <f>IF(Table1[[#This Row],[Sucessive Plantings? ]]="YES",Table1[[#This Row],[Seed Start Date]]+Table1[[#This Row],[Successive Days]],"")</f>
        <v/>
      </c>
      <c r="N32" s="10" t="str">
        <f>IF(Table1[[#This Row],[Sucessive Plantings? ]]="YES",Table1[[#This Row],[2nd Planting Date]]+Table1[[#This Row],[Successive Days]],"")</f>
        <v/>
      </c>
      <c r="O32" s="10" t="str">
        <f>IF(Table1[[#This Row],[Sucessive Plantings? ]]="YES",Table1[[#This Row],[3rd Planting Date]]+Table1[[#This Row],[Successive Days]],"")</f>
        <v/>
      </c>
      <c r="P32" s="10" t="str">
        <f>IF(Table1[[#This Row],[Sucessive Plantings? ]]="YES",Table1[[#This Row],[4th Planting Date]]+Table1[[#This Row],[Successive Days]],"")</f>
        <v/>
      </c>
      <c r="Q32" s="10" t="str">
        <f>IF(Table1[[#This Row],[Sucessive Plantings? ]]="YES",Table1[[#This Row],[5th Planting Date]]+Table1[[#This Row],[Successive Days]],"")</f>
        <v/>
      </c>
      <c r="R32" s="10" t="str">
        <f>IF(Table1[[#This Row],[Sucessive Plantings? ]]="YES",Table1[[#This Row],[6th Planting Date]]+Table1[[#This Row],[Successive Days]],"")</f>
        <v/>
      </c>
      <c r="S32" s="10">
        <f>$B$6-Table1[[#This Row],[Max Days to Grow]]</f>
        <v>43383</v>
      </c>
    </row>
    <row r="33" spans="1:19" x14ac:dyDescent="0.25">
      <c r="M33" s="10" t="str">
        <f>IF(Table1[[#This Row],[Sucessive Plantings? ]]="YES",Table1[[#This Row],[Seed Start Date]]+Table1[[#This Row],[Successive Days]],"")</f>
        <v/>
      </c>
      <c r="N33" s="10" t="str">
        <f>IF(Table1[[#This Row],[Sucessive Plantings? ]]="YES",Table1[[#This Row],[2nd Planting Date]]+Table1[[#This Row],[Successive Days]],"")</f>
        <v/>
      </c>
      <c r="O33" s="10" t="str">
        <f>IF(Table1[[#This Row],[Sucessive Plantings? ]]="YES",Table1[[#This Row],[3rd Planting Date]]+Table1[[#This Row],[Successive Days]],"")</f>
        <v/>
      </c>
      <c r="P33" s="10" t="str">
        <f>IF(Table1[[#This Row],[Sucessive Plantings? ]]="YES",Table1[[#This Row],[4th Planting Date]]+Table1[[#This Row],[Successive Days]],"")</f>
        <v/>
      </c>
      <c r="Q33" s="10" t="str">
        <f>IF(Table1[[#This Row],[Sucessive Plantings? ]]="YES",Table1[[#This Row],[5th Planting Date]]+Table1[[#This Row],[Successive Days]],"")</f>
        <v/>
      </c>
      <c r="R33" s="10" t="str">
        <f>IF(Table1[[#This Row],[Sucessive Plantings? ]]="YES",Table1[[#This Row],[6th Planting Date]]+Table1[[#This Row],[Successive Days]],"")</f>
        <v/>
      </c>
      <c r="S33" s="10">
        <f>$B$6-Table1[[#This Row],[Max Days to Grow]]</f>
        <v>43383</v>
      </c>
    </row>
    <row r="34" spans="1:19" x14ac:dyDescent="0.25">
      <c r="M34" s="10" t="str">
        <f>IF(Table1[[#This Row],[Sucessive Plantings? ]]="YES",Table1[[#This Row],[Seed Start Date]]+Table1[[#This Row],[Successive Days]],"")</f>
        <v/>
      </c>
      <c r="N34" s="10" t="str">
        <f>IF(Table1[[#This Row],[Sucessive Plantings? ]]="YES",Table1[[#This Row],[2nd Planting Date]]+Table1[[#This Row],[Successive Days]],"")</f>
        <v/>
      </c>
      <c r="O34" s="10" t="str">
        <f>IF(Table1[[#This Row],[Sucessive Plantings? ]]="YES",Table1[[#This Row],[3rd Planting Date]]+Table1[[#This Row],[Successive Days]],"")</f>
        <v/>
      </c>
      <c r="P34" s="10" t="str">
        <f>IF(Table1[[#This Row],[Sucessive Plantings? ]]="YES",Table1[[#This Row],[4th Planting Date]]+Table1[[#This Row],[Successive Days]],"")</f>
        <v/>
      </c>
      <c r="Q34" s="10" t="str">
        <f>IF(Table1[[#This Row],[Sucessive Plantings? ]]="YES",Table1[[#This Row],[5th Planting Date]]+Table1[[#This Row],[Successive Days]],"")</f>
        <v/>
      </c>
      <c r="R34" s="10" t="str">
        <f>IF(Table1[[#This Row],[Sucessive Plantings? ]]="YES",Table1[[#This Row],[6th Planting Date]]+Table1[[#This Row],[Successive Days]],"")</f>
        <v/>
      </c>
      <c r="S34" s="10">
        <f>$B$6-Table1[[#This Row],[Max Days to Grow]]</f>
        <v>43383</v>
      </c>
    </row>
    <row r="35" spans="1:19" x14ac:dyDescent="0.25">
      <c r="M35" s="10" t="str">
        <f>IF(Table1[[#This Row],[Sucessive Plantings? ]]="YES",Table1[[#This Row],[Seed Start Date]]+Table1[[#This Row],[Successive Days]],"")</f>
        <v/>
      </c>
      <c r="N35" s="10" t="str">
        <f>IF(Table1[[#This Row],[Sucessive Plantings? ]]="YES",Table1[[#This Row],[2nd Planting Date]]+Table1[[#This Row],[Successive Days]],"")</f>
        <v/>
      </c>
      <c r="O35" s="10" t="str">
        <f>IF(Table1[[#This Row],[Sucessive Plantings? ]]="YES",Table1[[#This Row],[3rd Planting Date]]+Table1[[#This Row],[Successive Days]],"")</f>
        <v/>
      </c>
      <c r="P35" s="10" t="str">
        <f>IF(Table1[[#This Row],[Sucessive Plantings? ]]="YES",Table1[[#This Row],[4th Planting Date]]+Table1[[#This Row],[Successive Days]],"")</f>
        <v/>
      </c>
      <c r="Q35" s="10" t="str">
        <f>IF(Table1[[#This Row],[Sucessive Plantings? ]]="YES",Table1[[#This Row],[5th Planting Date]]+Table1[[#This Row],[Successive Days]],"")</f>
        <v/>
      </c>
      <c r="R35" s="10" t="str">
        <f>IF(Table1[[#This Row],[Sucessive Plantings? ]]="YES",Table1[[#This Row],[6th Planting Date]]+Table1[[#This Row],[Successive Days]],"")</f>
        <v/>
      </c>
      <c r="S35" s="10">
        <f>$B$6-Table1[[#This Row],[Max Days to Grow]]</f>
        <v>43383</v>
      </c>
    </row>
    <row r="36" spans="1:19" x14ac:dyDescent="0.25">
      <c r="M36" s="10" t="str">
        <f>IF(Table1[[#This Row],[Sucessive Plantings? ]]="YES",Table1[[#This Row],[Seed Start Date]]+Table1[[#This Row],[Successive Days]],"")</f>
        <v/>
      </c>
      <c r="N36" s="10" t="str">
        <f>IF(Table1[[#This Row],[Sucessive Plantings? ]]="YES",Table1[[#This Row],[2nd Planting Date]]+Table1[[#This Row],[Successive Days]],"")</f>
        <v/>
      </c>
      <c r="O36" s="10" t="str">
        <f>IF(Table1[[#This Row],[Sucessive Plantings? ]]="YES",Table1[[#This Row],[3rd Planting Date]]+Table1[[#This Row],[Successive Days]],"")</f>
        <v/>
      </c>
      <c r="P36" s="10" t="str">
        <f>IF(Table1[[#This Row],[Sucessive Plantings? ]]="YES",Table1[[#This Row],[4th Planting Date]]+Table1[[#This Row],[Successive Days]],"")</f>
        <v/>
      </c>
      <c r="Q36" s="10" t="str">
        <f>IF(Table1[[#This Row],[Sucessive Plantings? ]]="YES",Table1[[#This Row],[5th Planting Date]]+Table1[[#This Row],[Successive Days]],"")</f>
        <v/>
      </c>
      <c r="R36" s="10" t="str">
        <f>IF(Table1[[#This Row],[Sucessive Plantings? ]]="YES",Table1[[#This Row],[6th Planting Date]]+Table1[[#This Row],[Successive Days]],"")</f>
        <v/>
      </c>
      <c r="S36" s="10">
        <f>$B$6-Table1[[#This Row],[Max Days to Grow]]</f>
        <v>43383</v>
      </c>
    </row>
    <row r="37" spans="1:19" ht="26.25" x14ac:dyDescent="0.4">
      <c r="A37" s="16" t="s">
        <v>75</v>
      </c>
      <c r="B37" s="16"/>
      <c r="C37" s="16"/>
      <c r="D37" s="16"/>
      <c r="E37" s="16"/>
      <c r="F37" s="16"/>
      <c r="G37" s="16"/>
      <c r="H37" s="16" t="s">
        <v>75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</sheetData>
  <mergeCells count="4">
    <mergeCell ref="L10:S10"/>
    <mergeCell ref="A37:G37"/>
    <mergeCell ref="H37:S37"/>
    <mergeCell ref="A10:G10"/>
  </mergeCells>
  <conditionalFormatting sqref="M12:R36">
    <cfRule type="cellIs" dxfId="0" priority="1" operator="greaterThan">
      <formula>$S12</formula>
    </cfRule>
  </conditionalFormatting>
  <hyperlinks>
    <hyperlink ref="B4" r:id="rId1"/>
    <hyperlink ref="B8" r:id="rId2"/>
    <hyperlink ref="A37" r:id="rId3"/>
  </hyperlinks>
  <pageMargins left="0.7" right="0.7" top="0.75" bottom="0.75" header="0.3" footer="0.3"/>
  <pageSetup scale="83" fitToWidth="2" fitToHeight="0" orientation="landscape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Thibault</dc:creator>
  <cp:lastModifiedBy>Leah Thibault</cp:lastModifiedBy>
  <dcterms:created xsi:type="dcterms:W3CDTF">2018-01-17T18:14:44Z</dcterms:created>
  <dcterms:modified xsi:type="dcterms:W3CDTF">2018-02-12T15:29:18Z</dcterms:modified>
</cp:coreProperties>
</file>